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47" i="1"/>
  <c r="C134"/>
  <c r="C118"/>
  <c r="C108"/>
  <c r="C92"/>
  <c r="K55"/>
  <c r="K36"/>
  <c r="K37"/>
  <c r="K38"/>
  <c r="K39"/>
  <c r="K35"/>
  <c r="C77"/>
  <c r="K21"/>
  <c r="L21" s="1"/>
  <c r="K22"/>
  <c r="L22" s="1"/>
  <c r="M13"/>
  <c r="M12"/>
  <c r="M7"/>
  <c r="K14"/>
  <c r="J14"/>
  <c r="L14" l="1"/>
  <c r="C15"/>
  <c r="M8"/>
  <c r="M9"/>
  <c r="M10"/>
  <c r="M11"/>
  <c r="C101"/>
  <c r="C23"/>
</calcChain>
</file>

<file path=xl/sharedStrings.xml><?xml version="1.0" encoding="utf-8"?>
<sst xmlns="http://schemas.openxmlformats.org/spreadsheetml/2006/main" count="181" uniqueCount="112">
  <si>
    <t>หมวดเงินเดือนและค่าจ้างประจำ</t>
  </si>
  <si>
    <t>ลำดับที่</t>
  </si>
  <si>
    <t>รายการ</t>
  </si>
  <si>
    <t>งบประมาณ</t>
  </si>
  <si>
    <t>หมายเหตุ</t>
  </si>
  <si>
    <t>เงินประจำตำแหน่งปลัด</t>
  </si>
  <si>
    <t>เงินตอบแทนรายเดือน</t>
  </si>
  <si>
    <t>เงินประจำตำแหน่งรองปลัด</t>
  </si>
  <si>
    <t>ค่าตอบแทนพนักงานจ้าง</t>
  </si>
  <si>
    <t>เงินเพิ่มต่างๆ ของพนักงานจ้าง</t>
  </si>
  <si>
    <t>รวมยอดเบิกจ่าย</t>
  </si>
  <si>
    <t>หมวดค่าตอบแทน</t>
  </si>
  <si>
    <t>ค่าตอบแทนผู้ปฏิบัติราชการอันเป็นประโยชน์ฯ</t>
  </si>
  <si>
    <t>ค่าเช่าบ้าน</t>
  </si>
  <si>
    <t>ค่าช่วยเหลือบุตร</t>
  </si>
  <si>
    <t>หมวดค่าใช้สอย</t>
  </si>
  <si>
    <t>ค่าบอกรับวารสารและหนังสือ</t>
  </si>
  <si>
    <t>ค่าธรรมเนียมและค่าลงทะเบียน</t>
  </si>
  <si>
    <t>ค่าจ้างเหมาบริการ</t>
  </si>
  <si>
    <t>ค่ารับรองคณะบุคคลที่มาตรวจเยี่ยม</t>
  </si>
  <si>
    <t>ค่ารับรองประชุมสภา</t>
  </si>
  <si>
    <t>ค่าใช้จ่ายเดินทางไปราชการ</t>
  </si>
  <si>
    <t>ค่าบำรุงซ่อมแซมครุภัณฑ์</t>
  </si>
  <si>
    <t>หมวดค่าวัสดุ</t>
  </si>
  <si>
    <t>วัสดุสำนักงาน</t>
  </si>
  <si>
    <t>วัสดุโฆษณาและเผยแพร่</t>
  </si>
  <si>
    <t>วัสดุคอมพิวเตอร์</t>
  </si>
  <si>
    <t>วัสดุเชื้อเพลิงและหล่อลื่น</t>
  </si>
  <si>
    <t>วัสดุงานบ้านงานครัว</t>
  </si>
  <si>
    <t>วัสดุยานพาหนะและขนส่ง</t>
  </si>
  <si>
    <t>หมวดค่าสาธารณูปโภค</t>
  </si>
  <si>
    <t>ค่าไฟฟ้า</t>
  </si>
  <si>
    <t>ค่าโทรศัพท์-โทรสาร</t>
  </si>
  <si>
    <t>ค่าอินเตอร์เน็ตตำบล</t>
  </si>
  <si>
    <t>ค่าไปรษณีย์โทรเลข</t>
  </si>
  <si>
    <t>หมวดเงินอุดหนุน</t>
  </si>
  <si>
    <t>หมวดครุภัณฑ์</t>
  </si>
  <si>
    <t>ค่าใช้จ่ายศูนย์ถ่ายทอดเทคโนโลยี</t>
  </si>
  <si>
    <t>รายงานผลการดำเนินงานประจำปีงบประมาณ 2560</t>
  </si>
  <si>
    <t>เงินเดือนค่าตอบแทนผู้บริหารและสมาชิกสภาท้องถิ่น</t>
  </si>
  <si>
    <t>ค่าใช้จ่ายในงานรัฐพิธี</t>
  </si>
  <si>
    <t>โครงการอบรมเพิ่มประสิทธิภาพผู้บริหาร สอบต. ฯ</t>
  </si>
  <si>
    <t>โครงการฝึกอบรมเพิ่มประสิทธิภาพคุณธรรมจริยธรรมพนักงานฯ</t>
  </si>
  <si>
    <t>โครงการประชาคมหมู่บ้าน</t>
  </si>
  <si>
    <t>โครงการอบรมความรู้ด้านงานสารบรรณ</t>
  </si>
  <si>
    <t>โครงการอบรมความรู้ด้านกฎหมายในอำนาจหน้าที่</t>
  </si>
  <si>
    <t>โครงการฝึกอบรมบูรณาการแผนชุมชนสู่แผนพัฒนาจังหวัด</t>
  </si>
  <si>
    <t>โครงการปรับปรุงภูมิทัศน์สำนักงาน</t>
  </si>
  <si>
    <t>โครงการ sport and cleaning day</t>
  </si>
  <si>
    <t>โครงการจัดซื้อดอกดาวเรือง</t>
  </si>
  <si>
    <t>โครงการอำนวยความสะดวกแก่ประชาชนเข้าเฝ้าฯ</t>
  </si>
  <si>
    <t>ครุภัณฑ์สำนักงาน</t>
  </si>
  <si>
    <t>ครุภัณฑ์โฆษณาและเผยแพร่</t>
  </si>
  <si>
    <t>ครุภัณฑ์คอมพิวเตอร์</t>
  </si>
  <si>
    <t>ครุภัณฑ์งานบ้านงานครัว</t>
  </si>
  <si>
    <t>โครงการฝึกทักษะอาชีพตามแนวเศรษฐกิจพอเพียง</t>
  </si>
  <si>
    <t>โครงการส่งเสริมการท่องเที่ยวชุมชนตำบลห้วยยางขาม</t>
  </si>
  <si>
    <t>คลัง</t>
  </si>
  <si>
    <t>สาธารณสุข</t>
  </si>
  <si>
    <t>ศึกษา</t>
  </si>
  <si>
    <t>สวัสดิการฯ</t>
  </si>
  <si>
    <t>ช่าง</t>
  </si>
  <si>
    <t>-</t>
  </si>
  <si>
    <t>ครู</t>
  </si>
  <si>
    <t>เงินประจำตำแหน่งหัวหน้าส่วนราชการ</t>
  </si>
  <si>
    <t>เงินเพิ่มพนักงานส่วนตำบล</t>
  </si>
  <si>
    <t>เงินเดือนพนักงานส่วนตำบลและพนักงานครู</t>
  </si>
  <si>
    <t>โครงการซักซ้อมเผชิญเหตุการสาธารณภัย</t>
  </si>
  <si>
    <t>โครงการฝึกอบรมอาสาสมัครท้องถิ่นป้องกันไฟป่าฯ</t>
  </si>
  <si>
    <t>โครงการรักน้ำ รักป่า รักษาแผ่นดิน</t>
  </si>
  <si>
    <t>รายจ่ายเพื่อป้องกันและบรรเทาสาธารณภัย</t>
  </si>
  <si>
    <t>โครงการฝึกอบรมพัฒนาคุณภาพชีวิตผู้สูงอายุ</t>
  </si>
  <si>
    <t>โครงการฝึกอบรมพัฒนาศักยภาพผู้สูงอายุและศึกษาดูงาน</t>
  </si>
  <si>
    <t>โครงการฝึกอบรมการกระทำความรุนแรงต่อเด็ก สตรี ฯ</t>
  </si>
  <si>
    <t>โครงการฝึกอบรมพัฒนาคุณาภาพชีวิตผู้พิการ ด้อยโอกาสฯ</t>
  </si>
  <si>
    <t>โครงการฝึกอบรมให้ความรู้เกี่ยวกับดอกไม้จันทร์</t>
  </si>
  <si>
    <t>โครงการจัดกิจกรรมพัฒนาผู้เรียนและส่งเสริมการมีส่วนร่วม</t>
  </si>
  <si>
    <t>โครงการสนับสนุนค่าใช้จ่ายสถานศึกษา</t>
  </si>
  <si>
    <t>ค่าอาหารกลางวัน ศูนย์พัฒนาเด็กเล็ก</t>
  </si>
  <si>
    <t>โครงการจัดงานแข่งขันกีฬาจุนเชื่อมใจ</t>
  </si>
  <si>
    <t>โครงการจัดงานแข่งขันกีฬาสีศูนย์พัฒนาเด็กเล็กฯ</t>
  </si>
  <si>
    <t>โครงการจัดงานประเพณีสรงน้ำพระธาตุตำหนักธรรม</t>
  </si>
  <si>
    <t>โครงการจัดงานประเพณีหล่อเทียนพรรษา</t>
  </si>
  <si>
    <t>โครงการจัดงานประเพณีบรรพชาสามเณรฯ</t>
  </si>
  <si>
    <t>โครงการเยาวชนวัยใส ห่างไกลยาเสพติด</t>
  </si>
  <si>
    <t>โครงการป้องกันโรคพิษสุนัขบ้า</t>
  </si>
  <si>
    <t>โครงการอบรมให้ความรู้และจัดกิจกรรมวันเอดส์โลก</t>
  </si>
  <si>
    <t>วัสดุดับเพลิง</t>
  </si>
  <si>
    <t>วัสดุวิทยาศาสตร์และการแพทย์</t>
  </si>
  <si>
    <t>วัสดุก่อสร้าง</t>
  </si>
  <si>
    <t>วัสดุไฟฟ้า</t>
  </si>
  <si>
    <t>วัสดุอาหารเสริมนม</t>
  </si>
  <si>
    <t>อุดหนุนอาหารกลางวัน(โรงเรียน)</t>
  </si>
  <si>
    <t>อุดหนุนโรงเรียนบ้านปงสนุก(โครงการจ้างครูภูมิปัญญาฯ)</t>
  </si>
  <si>
    <t>ครุภัณฑ์ดับเพลิง</t>
  </si>
  <si>
    <t>หมวดค่าที่ดินและสิ่งก่อสร้าง</t>
  </si>
  <si>
    <t>โครงการปรับปรุงอาคารอเนกประสงค์(หอประชุมเดิม)</t>
  </si>
  <si>
    <t>จ้างเหมาถมดินรอบอาคารสำนักงาน</t>
  </si>
  <si>
    <t>โครงการก่อสร้างถนน คสล. ม.1</t>
  </si>
  <si>
    <t>ก่อสร้างฝายน้ำล้น ม.7</t>
  </si>
  <si>
    <t>ก่อสร้างรางระบายน้ำ ม.11</t>
  </si>
  <si>
    <t>ก่อสร้างห้องน้ำ ศพด.</t>
  </si>
  <si>
    <t>ค่าปรับปรุงซ่อมแซมที่ดินและสิ่งก่อสร้าง</t>
  </si>
  <si>
    <t>หมวดงบกลาง</t>
  </si>
  <si>
    <t>เงินสมทบประกันสังคม</t>
  </si>
  <si>
    <t>เงินสำรองจ่ายกรณีฉุกเฉิน</t>
  </si>
  <si>
    <t>สมทบกองทุนหลักประกันสุขภาพตำบล</t>
  </si>
  <si>
    <t>สมทบกองทุนสวัสดิการชุมชนตำบล</t>
  </si>
  <si>
    <t>เงินสมทบกองทุนบำเหน็จบำนาญ</t>
  </si>
  <si>
    <t>เบี้ยยังชีพผู้ป่วยเอดส์</t>
  </si>
  <si>
    <t>เบี้ยยังชีพผู้สูงอายุ</t>
  </si>
  <si>
    <t>เบี้ยยังชีพผู้พิการ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</si>
</sst>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u/>
      <sz val="16"/>
      <color theme="1"/>
      <name val="Angsana New"/>
      <family val="1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43" fontId="4" fillId="0" borderId="1" xfId="0" applyNumberFormat="1" applyFont="1" applyBorder="1"/>
    <xf numFmtId="0" fontId="2" fillId="0" borderId="1" xfId="0" applyFont="1" applyBorder="1" applyAlignment="1">
      <alignment horizontal="center"/>
    </xf>
    <xf numFmtId="43" fontId="4" fillId="0" borderId="1" xfId="1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43" fontId="2" fillId="0" borderId="0" xfId="0" applyNumberFormat="1" applyFont="1"/>
    <xf numFmtId="43" fontId="2" fillId="0" borderId="0" xfId="1" applyFont="1"/>
    <xf numFmtId="43" fontId="2" fillId="0" borderId="1" xfId="1" applyFont="1" applyBorder="1" applyAlignment="1">
      <alignment horizontal="center"/>
    </xf>
    <xf numFmtId="43" fontId="2" fillId="0" borderId="1" xfId="1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3" fontId="4" fillId="0" borderId="0" xfId="1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43" fontId="4" fillId="0" borderId="1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workbookViewId="0">
      <selection activeCell="F25" sqref="F25:F26"/>
    </sheetView>
  </sheetViews>
  <sheetFormatPr defaultRowHeight="23.25"/>
  <cols>
    <col min="1" max="1" width="7.25" style="1" customWidth="1"/>
    <col min="2" max="2" width="42.25" style="1" customWidth="1"/>
    <col min="3" max="3" width="13.75" style="1" customWidth="1"/>
    <col min="4" max="4" width="11.5" style="1" customWidth="1"/>
    <col min="5" max="5" width="20.125" style="1" customWidth="1"/>
    <col min="6" max="6" width="11.125" style="1" bestFit="1" customWidth="1"/>
    <col min="7" max="10" width="9" style="1"/>
    <col min="11" max="11" width="11.125" style="1" bestFit="1" customWidth="1"/>
    <col min="12" max="12" width="9.875" style="1" bestFit="1" customWidth="1"/>
    <col min="13" max="13" width="13.25" style="1" customWidth="1"/>
    <col min="14" max="16384" width="9" style="1"/>
  </cols>
  <sheetData>
    <row r="1" spans="1:13" ht="26.25">
      <c r="A1" s="26">
        <v>3</v>
      </c>
      <c r="B1" s="26"/>
      <c r="C1" s="26"/>
      <c r="D1" s="26"/>
    </row>
    <row r="2" spans="1:13" ht="26.25">
      <c r="A2" s="2" t="s">
        <v>38</v>
      </c>
      <c r="B2" s="2"/>
    </row>
    <row r="3" spans="1:13" ht="26.25">
      <c r="A3" s="2" t="s">
        <v>0</v>
      </c>
      <c r="B3" s="2"/>
    </row>
    <row r="5" spans="1:13" ht="26.25">
      <c r="A5" s="4" t="s">
        <v>1</v>
      </c>
      <c r="B5" s="4" t="s">
        <v>2</v>
      </c>
      <c r="C5" s="4" t="s">
        <v>3</v>
      </c>
      <c r="D5" s="4" t="s">
        <v>4</v>
      </c>
      <c r="F5" s="1" t="s">
        <v>57</v>
      </c>
      <c r="G5" s="1" t="s">
        <v>58</v>
      </c>
      <c r="H5" s="1" t="s">
        <v>60</v>
      </c>
      <c r="I5" s="1" t="s">
        <v>61</v>
      </c>
      <c r="J5" s="1" t="s">
        <v>59</v>
      </c>
      <c r="K5" s="1" t="s">
        <v>63</v>
      </c>
    </row>
    <row r="6" spans="1:13">
      <c r="A6" s="6">
        <v>1</v>
      </c>
      <c r="B6" s="3" t="s">
        <v>39</v>
      </c>
      <c r="C6" s="13">
        <v>2432395</v>
      </c>
      <c r="D6" s="3"/>
      <c r="F6" s="22" t="s">
        <v>62</v>
      </c>
      <c r="G6" s="22" t="s">
        <v>62</v>
      </c>
      <c r="H6" s="22" t="s">
        <v>62</v>
      </c>
      <c r="I6" s="22" t="s">
        <v>62</v>
      </c>
      <c r="J6" s="22" t="s">
        <v>62</v>
      </c>
    </row>
    <row r="7" spans="1:13">
      <c r="A7" s="6">
        <v>2</v>
      </c>
      <c r="B7" s="3" t="s">
        <v>66</v>
      </c>
      <c r="C7" s="13">
        <v>6704350</v>
      </c>
      <c r="D7" s="3"/>
      <c r="F7" s="1">
        <v>943680</v>
      </c>
      <c r="G7" s="1">
        <v>285360</v>
      </c>
      <c r="H7" s="1">
        <v>528600</v>
      </c>
      <c r="I7" s="1">
        <v>572460</v>
      </c>
      <c r="J7" s="1">
        <v>488700</v>
      </c>
      <c r="K7" s="1">
        <v>1026670</v>
      </c>
      <c r="L7" s="1">
        <v>2858880</v>
      </c>
      <c r="M7" s="10">
        <f>SUM(F7:L7)</f>
        <v>6704350</v>
      </c>
    </row>
    <row r="8" spans="1:13">
      <c r="A8" s="6">
        <v>3</v>
      </c>
      <c r="B8" s="3" t="s">
        <v>5</v>
      </c>
      <c r="C8" s="13">
        <v>84000</v>
      </c>
      <c r="D8" s="3"/>
      <c r="F8" s="22" t="s">
        <v>62</v>
      </c>
      <c r="G8" s="22" t="s">
        <v>62</v>
      </c>
      <c r="H8" s="22" t="s">
        <v>62</v>
      </c>
      <c r="I8" s="22" t="s">
        <v>62</v>
      </c>
      <c r="J8" s="22" t="s">
        <v>62</v>
      </c>
      <c r="M8" s="10" t="e">
        <f t="shared" ref="M8:M11" si="0">SUM(C8+F8+G8+H8+I8+J8+K8)</f>
        <v>#VALUE!</v>
      </c>
    </row>
    <row r="9" spans="1:13">
      <c r="A9" s="6">
        <v>4</v>
      </c>
      <c r="B9" s="3" t="s">
        <v>6</v>
      </c>
      <c r="C9" s="13">
        <v>84000</v>
      </c>
      <c r="D9" s="3"/>
      <c r="F9" s="22" t="s">
        <v>62</v>
      </c>
      <c r="G9" s="22" t="s">
        <v>62</v>
      </c>
      <c r="H9" s="22" t="s">
        <v>62</v>
      </c>
      <c r="I9" s="22" t="s">
        <v>62</v>
      </c>
      <c r="J9" s="22" t="s">
        <v>62</v>
      </c>
      <c r="M9" s="10" t="e">
        <f t="shared" si="0"/>
        <v>#VALUE!</v>
      </c>
    </row>
    <row r="10" spans="1:13">
      <c r="A10" s="6">
        <v>5</v>
      </c>
      <c r="B10" s="3" t="s">
        <v>7</v>
      </c>
      <c r="C10" s="13">
        <v>42000</v>
      </c>
      <c r="D10" s="3"/>
      <c r="F10" s="22" t="s">
        <v>62</v>
      </c>
      <c r="G10" s="22" t="s">
        <v>62</v>
      </c>
      <c r="H10" s="22" t="s">
        <v>62</v>
      </c>
      <c r="I10" s="22" t="s">
        <v>62</v>
      </c>
      <c r="J10" s="22" t="s">
        <v>62</v>
      </c>
      <c r="M10" s="10" t="e">
        <f t="shared" si="0"/>
        <v>#VALUE!</v>
      </c>
    </row>
    <row r="11" spans="1:13">
      <c r="A11" s="6">
        <v>6</v>
      </c>
      <c r="B11" s="3" t="s">
        <v>64</v>
      </c>
      <c r="C11" s="13">
        <v>252000</v>
      </c>
      <c r="D11" s="3"/>
      <c r="F11" s="10">
        <v>42000</v>
      </c>
      <c r="G11" s="1">
        <v>42000</v>
      </c>
      <c r="H11" s="1">
        <v>42000</v>
      </c>
      <c r="I11" s="1">
        <v>42000</v>
      </c>
      <c r="J11" s="1">
        <v>42000</v>
      </c>
      <c r="M11" s="10">
        <f t="shared" si="0"/>
        <v>462000</v>
      </c>
    </row>
    <row r="12" spans="1:13">
      <c r="A12" s="6">
        <v>7</v>
      </c>
      <c r="B12" s="3" t="s">
        <v>8</v>
      </c>
      <c r="C12" s="13">
        <v>1767232</v>
      </c>
      <c r="D12" s="3"/>
      <c r="F12" s="10">
        <v>108000</v>
      </c>
      <c r="G12" s="1">
        <v>187200</v>
      </c>
      <c r="H12" s="1">
        <v>218880</v>
      </c>
      <c r="I12" s="1">
        <v>287280</v>
      </c>
      <c r="J12" s="1">
        <v>159240</v>
      </c>
      <c r="K12" s="1">
        <v>364192</v>
      </c>
      <c r="L12" s="1">
        <v>442440</v>
      </c>
      <c r="M12" s="10">
        <f>SUM(F12:L12)</f>
        <v>1767232</v>
      </c>
    </row>
    <row r="13" spans="1:13">
      <c r="A13" s="6">
        <v>8</v>
      </c>
      <c r="B13" s="3" t="s">
        <v>9</v>
      </c>
      <c r="C13" s="13">
        <v>167395</v>
      </c>
      <c r="D13" s="3"/>
      <c r="F13" s="11">
        <v>12000</v>
      </c>
      <c r="G13" s="1">
        <v>25000</v>
      </c>
      <c r="H13" s="1">
        <v>0</v>
      </c>
      <c r="I13" s="1">
        <v>31560</v>
      </c>
      <c r="J13" s="1">
        <v>180</v>
      </c>
      <c r="K13" s="1">
        <v>38655</v>
      </c>
      <c r="L13" s="1">
        <v>60000</v>
      </c>
      <c r="M13" s="10">
        <f>SUM(F13:L13)</f>
        <v>167395</v>
      </c>
    </row>
    <row r="14" spans="1:13">
      <c r="A14" s="6">
        <v>9</v>
      </c>
      <c r="B14" s="3" t="s">
        <v>65</v>
      </c>
      <c r="C14" s="13">
        <v>3660</v>
      </c>
      <c r="D14" s="3"/>
      <c r="F14" s="11">
        <v>3660</v>
      </c>
      <c r="J14" s="23">
        <f>SUM(J7+J11+J12+J13)</f>
        <v>690120</v>
      </c>
      <c r="K14" s="23">
        <f>SUM(K7+K11+K12+K13)</f>
        <v>1429517</v>
      </c>
      <c r="L14" s="1">
        <f>SUM(J14:K14)</f>
        <v>2119637</v>
      </c>
      <c r="M14" s="10"/>
    </row>
    <row r="15" spans="1:13">
      <c r="A15" s="3"/>
      <c r="B15" s="8" t="s">
        <v>10</v>
      </c>
      <c r="C15" s="5">
        <f>SUM(C6:C14)</f>
        <v>11537032</v>
      </c>
      <c r="D15" s="3"/>
    </row>
    <row r="17" spans="1:12" ht="26.25">
      <c r="A17" s="2" t="s">
        <v>11</v>
      </c>
      <c r="B17" s="2"/>
    </row>
    <row r="19" spans="1:12" ht="26.25">
      <c r="A19" s="4" t="s">
        <v>1</v>
      </c>
      <c r="B19" s="4" t="s">
        <v>2</v>
      </c>
      <c r="C19" s="4" t="s">
        <v>3</v>
      </c>
      <c r="D19" s="4" t="s">
        <v>4</v>
      </c>
      <c r="F19" s="1" t="s">
        <v>57</v>
      </c>
      <c r="G19" s="1" t="s">
        <v>58</v>
      </c>
      <c r="H19" s="1" t="s">
        <v>60</v>
      </c>
      <c r="I19" s="1" t="s">
        <v>61</v>
      </c>
      <c r="J19" s="1" t="s">
        <v>59</v>
      </c>
    </row>
    <row r="20" spans="1:12">
      <c r="A20" s="6">
        <v>1</v>
      </c>
      <c r="B20" s="3" t="s">
        <v>12</v>
      </c>
      <c r="C20" s="12">
        <v>7600</v>
      </c>
      <c r="D20" s="3"/>
    </row>
    <row r="21" spans="1:12">
      <c r="A21" s="6">
        <v>2</v>
      </c>
      <c r="B21" s="3" t="s">
        <v>13</v>
      </c>
      <c r="C21" s="12">
        <v>370100</v>
      </c>
      <c r="D21" s="3"/>
      <c r="F21" s="1">
        <v>107300</v>
      </c>
      <c r="H21" s="1">
        <v>28000</v>
      </c>
      <c r="I21" s="1">
        <v>36000</v>
      </c>
      <c r="K21" s="1">
        <f>SUM(F21:I21)</f>
        <v>171300</v>
      </c>
      <c r="L21" s="10">
        <f>SUM(C21+K21)</f>
        <v>541400</v>
      </c>
    </row>
    <row r="22" spans="1:12">
      <c r="A22" s="6">
        <v>3</v>
      </c>
      <c r="B22" s="3" t="s">
        <v>14</v>
      </c>
      <c r="C22" s="12">
        <v>55390</v>
      </c>
      <c r="D22" s="3"/>
      <c r="F22" s="1">
        <v>18470</v>
      </c>
      <c r="G22" s="1">
        <v>4800</v>
      </c>
      <c r="I22" s="1">
        <v>8800</v>
      </c>
      <c r="J22" s="1">
        <v>10150</v>
      </c>
      <c r="K22" s="1">
        <f>SUM(F22:J22)</f>
        <v>42220</v>
      </c>
      <c r="L22" s="10">
        <f>SUM(C22+K22)</f>
        <v>97610</v>
      </c>
    </row>
    <row r="23" spans="1:12">
      <c r="A23" s="6"/>
      <c r="B23" s="8" t="s">
        <v>10</v>
      </c>
      <c r="C23" s="14">
        <f>SUM(C20:C22)</f>
        <v>433090</v>
      </c>
      <c r="D23" s="3"/>
    </row>
    <row r="31" spans="1:12" ht="26.25">
      <c r="A31" s="26">
        <v>4</v>
      </c>
      <c r="B31" s="26"/>
      <c r="C31" s="26"/>
      <c r="D31" s="26"/>
    </row>
    <row r="32" spans="1:12" ht="26.25">
      <c r="A32" s="2" t="s">
        <v>15</v>
      </c>
      <c r="B32" s="2"/>
    </row>
    <row r="33" spans="1:11" ht="26.25">
      <c r="A33" s="4" t="s">
        <v>1</v>
      </c>
      <c r="B33" s="4" t="s">
        <v>2</v>
      </c>
      <c r="C33" s="4" t="s">
        <v>3</v>
      </c>
      <c r="D33" s="4" t="s">
        <v>4</v>
      </c>
      <c r="F33" s="1" t="s">
        <v>57</v>
      </c>
      <c r="G33" s="1" t="s">
        <v>58</v>
      </c>
      <c r="H33" s="1" t="s">
        <v>60</v>
      </c>
      <c r="I33" s="1" t="s">
        <v>61</v>
      </c>
      <c r="J33" s="1" t="s">
        <v>59</v>
      </c>
    </row>
    <row r="34" spans="1:11">
      <c r="A34" s="6">
        <v>1</v>
      </c>
      <c r="B34" s="3" t="s">
        <v>16</v>
      </c>
      <c r="C34" s="12">
        <v>9970</v>
      </c>
      <c r="D34" s="3"/>
    </row>
    <row r="35" spans="1:11">
      <c r="A35" s="6">
        <v>2</v>
      </c>
      <c r="B35" s="3" t="s">
        <v>17</v>
      </c>
      <c r="C35" s="12">
        <v>173850</v>
      </c>
      <c r="D35" s="3"/>
      <c r="F35" s="1">
        <v>63500</v>
      </c>
      <c r="G35" s="1">
        <v>9400</v>
      </c>
      <c r="H35" s="1">
        <v>9900</v>
      </c>
      <c r="I35" s="1">
        <v>3000</v>
      </c>
      <c r="J35" s="1">
        <v>18600</v>
      </c>
      <c r="K35" s="10">
        <f>SUM(C35+F35+G35+H35+I35+J35)</f>
        <v>278250</v>
      </c>
    </row>
    <row r="36" spans="1:11">
      <c r="A36" s="6">
        <v>3</v>
      </c>
      <c r="B36" s="3" t="s">
        <v>18</v>
      </c>
      <c r="C36" s="12">
        <v>1168387</v>
      </c>
      <c r="D36" s="3"/>
      <c r="F36" s="1">
        <v>145290</v>
      </c>
      <c r="G36" s="1">
        <v>359868</v>
      </c>
      <c r="H36" s="1">
        <v>0</v>
      </c>
      <c r="I36" s="1">
        <v>81600</v>
      </c>
      <c r="J36" s="1">
        <v>276913</v>
      </c>
      <c r="K36" s="10">
        <f>SUM(C36+F36+G36+I36+J36)</f>
        <v>2032058</v>
      </c>
    </row>
    <row r="37" spans="1:11">
      <c r="A37" s="6">
        <v>4</v>
      </c>
      <c r="B37" s="3" t="s">
        <v>19</v>
      </c>
      <c r="C37" s="12">
        <v>750</v>
      </c>
      <c r="D37" s="3"/>
      <c r="K37" s="10">
        <f t="shared" ref="K37:K39" si="1">SUM(C37+F37+G37+H37+I37+J37)</f>
        <v>750</v>
      </c>
    </row>
    <row r="38" spans="1:11">
      <c r="A38" s="6">
        <v>5</v>
      </c>
      <c r="B38" s="3" t="s">
        <v>20</v>
      </c>
      <c r="C38" s="12">
        <v>22000</v>
      </c>
      <c r="D38" s="3"/>
      <c r="K38" s="10">
        <f t="shared" si="1"/>
        <v>22000</v>
      </c>
    </row>
    <row r="39" spans="1:11">
      <c r="A39" s="6">
        <v>6</v>
      </c>
      <c r="B39" s="3" t="s">
        <v>21</v>
      </c>
      <c r="C39" s="12">
        <v>206702</v>
      </c>
      <c r="D39" s="3"/>
      <c r="F39" s="1">
        <v>50114</v>
      </c>
      <c r="G39" s="1">
        <v>16460</v>
      </c>
      <c r="H39" s="1">
        <v>13680</v>
      </c>
      <c r="I39" s="1">
        <v>9920</v>
      </c>
      <c r="J39" s="1">
        <v>23930</v>
      </c>
      <c r="K39" s="10">
        <f t="shared" si="1"/>
        <v>320806</v>
      </c>
    </row>
    <row r="40" spans="1:11">
      <c r="A40" s="6">
        <v>7</v>
      </c>
      <c r="B40" s="3" t="s">
        <v>67</v>
      </c>
      <c r="C40" s="12">
        <v>4710</v>
      </c>
      <c r="D40" s="3"/>
    </row>
    <row r="41" spans="1:11">
      <c r="A41" s="6">
        <v>8</v>
      </c>
      <c r="B41" s="3" t="s">
        <v>40</v>
      </c>
      <c r="C41" s="12">
        <v>20260</v>
      </c>
      <c r="D41" s="3"/>
    </row>
    <row r="42" spans="1:11">
      <c r="A42" s="6">
        <v>9</v>
      </c>
      <c r="B42" s="3" t="s">
        <v>68</v>
      </c>
      <c r="C42" s="12">
        <v>49840</v>
      </c>
      <c r="D42" s="3"/>
    </row>
    <row r="43" spans="1:11">
      <c r="A43" s="6">
        <v>10</v>
      </c>
      <c r="B43" s="3" t="s">
        <v>41</v>
      </c>
      <c r="C43" s="12">
        <v>125760</v>
      </c>
      <c r="D43" s="3"/>
    </row>
    <row r="44" spans="1:11">
      <c r="A44" s="6">
        <v>11</v>
      </c>
      <c r="B44" s="3" t="s">
        <v>69</v>
      </c>
      <c r="C44" s="12">
        <v>8390</v>
      </c>
      <c r="D44" s="3"/>
    </row>
    <row r="45" spans="1:11">
      <c r="A45" s="6">
        <v>12</v>
      </c>
      <c r="B45" s="15" t="s">
        <v>42</v>
      </c>
      <c r="C45" s="12">
        <v>75220</v>
      </c>
      <c r="D45" s="3"/>
    </row>
    <row r="46" spans="1:11">
      <c r="A46" s="6">
        <v>13</v>
      </c>
      <c r="B46" s="3" t="s">
        <v>70</v>
      </c>
      <c r="C46" s="12">
        <v>18385</v>
      </c>
      <c r="D46" s="3"/>
    </row>
    <row r="47" spans="1:11">
      <c r="A47" s="6">
        <v>14</v>
      </c>
      <c r="B47" s="3" t="s">
        <v>43</v>
      </c>
      <c r="C47" s="12">
        <v>5860</v>
      </c>
      <c r="D47" s="3"/>
    </row>
    <row r="48" spans="1:11">
      <c r="A48" s="6">
        <v>15</v>
      </c>
      <c r="B48" s="3" t="s">
        <v>44</v>
      </c>
      <c r="C48" s="12">
        <v>2985</v>
      </c>
      <c r="D48" s="3"/>
    </row>
    <row r="49" spans="1:11">
      <c r="A49" s="6">
        <v>16</v>
      </c>
      <c r="B49" s="3" t="s">
        <v>45</v>
      </c>
      <c r="C49" s="12">
        <v>4830</v>
      </c>
      <c r="D49" s="3"/>
    </row>
    <row r="50" spans="1:11">
      <c r="A50" s="6">
        <v>17</v>
      </c>
      <c r="B50" s="3" t="s">
        <v>46</v>
      </c>
      <c r="C50" s="12">
        <v>4860</v>
      </c>
      <c r="D50" s="3"/>
    </row>
    <row r="51" spans="1:11">
      <c r="A51" s="6">
        <v>18</v>
      </c>
      <c r="B51" s="3" t="s">
        <v>47</v>
      </c>
      <c r="C51" s="12">
        <v>19662</v>
      </c>
      <c r="D51" s="3"/>
    </row>
    <row r="52" spans="1:11">
      <c r="A52" s="6">
        <v>19</v>
      </c>
      <c r="B52" s="3" t="s">
        <v>48</v>
      </c>
      <c r="C52" s="12">
        <v>2440</v>
      </c>
      <c r="D52" s="3"/>
    </row>
    <row r="53" spans="1:11">
      <c r="A53" s="6">
        <v>20</v>
      </c>
      <c r="B53" s="3" t="s">
        <v>49</v>
      </c>
      <c r="C53" s="12">
        <v>2500</v>
      </c>
      <c r="D53" s="3"/>
    </row>
    <row r="54" spans="1:11">
      <c r="A54" s="6">
        <v>21</v>
      </c>
      <c r="B54" s="3" t="s">
        <v>50</v>
      </c>
      <c r="C54" s="12">
        <v>58680</v>
      </c>
      <c r="D54" s="3"/>
    </row>
    <row r="55" spans="1:11">
      <c r="A55" s="6">
        <v>22</v>
      </c>
      <c r="B55" s="3" t="s">
        <v>22</v>
      </c>
      <c r="C55" s="12">
        <v>91165.85</v>
      </c>
      <c r="D55" s="3"/>
      <c r="E55" s="1">
        <v>71129.61</v>
      </c>
      <c r="F55" s="1">
        <v>6300</v>
      </c>
      <c r="G55" s="1">
        <v>9186.24</v>
      </c>
      <c r="H55" s="1">
        <v>1780</v>
      </c>
      <c r="I55" s="1">
        <v>1770</v>
      </c>
      <c r="J55" s="1">
        <v>1000</v>
      </c>
      <c r="K55" s="10">
        <f>SUM(E55:J55)</f>
        <v>91165.85</v>
      </c>
    </row>
    <row r="56" spans="1:11">
      <c r="A56" s="6">
        <v>23</v>
      </c>
      <c r="B56" s="3" t="s">
        <v>71</v>
      </c>
      <c r="C56" s="12">
        <v>13860</v>
      </c>
      <c r="D56" s="3"/>
    </row>
    <row r="57" spans="1:11">
      <c r="A57" s="6">
        <v>24</v>
      </c>
      <c r="B57" s="3" t="s">
        <v>72</v>
      </c>
      <c r="C57" s="12">
        <v>27360</v>
      </c>
      <c r="D57" s="3"/>
    </row>
    <row r="58" spans="1:11">
      <c r="A58" s="6">
        <v>25</v>
      </c>
      <c r="B58" s="3" t="s">
        <v>73</v>
      </c>
      <c r="C58" s="12">
        <v>16310</v>
      </c>
      <c r="D58" s="3"/>
    </row>
    <row r="59" spans="1:11">
      <c r="A59" s="6">
        <v>26</v>
      </c>
      <c r="B59" s="3" t="s">
        <v>74</v>
      </c>
      <c r="C59" s="12">
        <v>10235</v>
      </c>
      <c r="D59" s="3"/>
    </row>
    <row r="60" spans="1:11">
      <c r="A60" s="6">
        <v>27</v>
      </c>
      <c r="B60" s="3" t="s">
        <v>75</v>
      </c>
      <c r="C60" s="12">
        <v>4988</v>
      </c>
      <c r="D60" s="3"/>
    </row>
    <row r="61" spans="1:11">
      <c r="A61" s="6">
        <v>28</v>
      </c>
      <c r="B61" s="3" t="s">
        <v>76</v>
      </c>
      <c r="C61" s="12">
        <v>14863</v>
      </c>
      <c r="D61" s="3"/>
    </row>
    <row r="62" spans="1:11" ht="26.25">
      <c r="A62" s="26">
        <v>5</v>
      </c>
      <c r="B62" s="26"/>
      <c r="C62" s="26"/>
      <c r="D62" s="26"/>
    </row>
    <row r="63" spans="1:11">
      <c r="A63" s="20"/>
      <c r="B63" s="16"/>
      <c r="C63" s="25"/>
      <c r="D63" s="16"/>
    </row>
    <row r="64" spans="1:11">
      <c r="A64" s="6">
        <v>29</v>
      </c>
      <c r="B64" s="3" t="s">
        <v>77</v>
      </c>
      <c r="C64" s="12">
        <v>130900</v>
      </c>
      <c r="D64" s="3"/>
    </row>
    <row r="65" spans="1:4">
      <c r="A65" s="6">
        <v>30</v>
      </c>
      <c r="B65" s="3" t="s">
        <v>78</v>
      </c>
      <c r="C65" s="12">
        <v>377300</v>
      </c>
      <c r="D65" s="3"/>
    </row>
    <row r="66" spans="1:4">
      <c r="A66" s="6">
        <v>31</v>
      </c>
      <c r="B66" s="3" t="s">
        <v>79</v>
      </c>
      <c r="C66" s="12">
        <v>19989</v>
      </c>
      <c r="D66" s="3"/>
    </row>
    <row r="67" spans="1:4">
      <c r="A67" s="6">
        <v>32</v>
      </c>
      <c r="B67" s="3" t="s">
        <v>80</v>
      </c>
      <c r="C67" s="12">
        <v>10000</v>
      </c>
      <c r="D67" s="3"/>
    </row>
    <row r="68" spans="1:4">
      <c r="A68" s="6">
        <v>33</v>
      </c>
      <c r="B68" s="3" t="s">
        <v>81</v>
      </c>
      <c r="C68" s="12">
        <v>30000</v>
      </c>
      <c r="D68" s="3"/>
    </row>
    <row r="69" spans="1:4">
      <c r="A69" s="6">
        <v>34</v>
      </c>
      <c r="B69" s="3" t="s">
        <v>82</v>
      </c>
      <c r="C69" s="12">
        <v>15000</v>
      </c>
      <c r="D69" s="3"/>
    </row>
    <row r="70" spans="1:4">
      <c r="A70" s="6">
        <v>35</v>
      </c>
      <c r="B70" s="3" t="s">
        <v>83</v>
      </c>
      <c r="C70" s="12">
        <v>30000</v>
      </c>
      <c r="D70" s="3"/>
    </row>
    <row r="71" spans="1:4">
      <c r="A71" s="6">
        <v>36</v>
      </c>
      <c r="B71" s="3" t="s">
        <v>56</v>
      </c>
      <c r="C71" s="12">
        <v>48960</v>
      </c>
      <c r="D71" s="3"/>
    </row>
    <row r="72" spans="1:4">
      <c r="A72" s="6">
        <v>37</v>
      </c>
      <c r="B72" s="3" t="s">
        <v>37</v>
      </c>
      <c r="C72" s="12">
        <v>27840</v>
      </c>
      <c r="D72" s="3"/>
    </row>
    <row r="73" spans="1:4">
      <c r="A73" s="6">
        <v>38</v>
      </c>
      <c r="B73" s="3" t="s">
        <v>55</v>
      </c>
      <c r="C73" s="12">
        <v>39802</v>
      </c>
      <c r="D73" s="3"/>
    </row>
    <row r="74" spans="1:4">
      <c r="A74" s="6">
        <v>39</v>
      </c>
      <c r="B74" s="3" t="s">
        <v>84</v>
      </c>
      <c r="C74" s="12">
        <v>11760</v>
      </c>
      <c r="D74" s="3"/>
    </row>
    <row r="75" spans="1:4">
      <c r="A75" s="6">
        <v>40</v>
      </c>
      <c r="B75" s="3" t="s">
        <v>85</v>
      </c>
      <c r="C75" s="12">
        <v>24660</v>
      </c>
      <c r="D75" s="3"/>
    </row>
    <row r="76" spans="1:4">
      <c r="A76" s="6">
        <v>41</v>
      </c>
      <c r="B76" s="3" t="s">
        <v>86</v>
      </c>
      <c r="C76" s="12">
        <v>13700</v>
      </c>
      <c r="D76" s="3"/>
    </row>
    <row r="77" spans="1:4">
      <c r="A77" s="3"/>
      <c r="B77" s="8" t="s">
        <v>10</v>
      </c>
      <c r="C77" s="5">
        <f>SUM(C34:C76)</f>
        <v>2944733.85</v>
      </c>
      <c r="D77" s="3"/>
    </row>
    <row r="78" spans="1:4">
      <c r="A78" s="16"/>
      <c r="B78" s="17"/>
      <c r="C78" s="18"/>
      <c r="D78" s="16"/>
    </row>
    <row r="79" spans="1:4" ht="26.25">
      <c r="A79" s="2" t="s">
        <v>23</v>
      </c>
      <c r="B79" s="2"/>
    </row>
    <row r="80" spans="1:4" ht="26.25">
      <c r="A80" s="4" t="s">
        <v>1</v>
      </c>
      <c r="B80" s="4" t="s">
        <v>2</v>
      </c>
      <c r="C80" s="4" t="s">
        <v>3</v>
      </c>
      <c r="D80" s="4" t="s">
        <v>4</v>
      </c>
    </row>
    <row r="81" spans="1:4">
      <c r="A81" s="6">
        <v>1</v>
      </c>
      <c r="B81" s="3" t="s">
        <v>24</v>
      </c>
      <c r="C81" s="12">
        <v>178522.1</v>
      </c>
      <c r="D81" s="3"/>
    </row>
    <row r="82" spans="1:4">
      <c r="A82" s="6">
        <v>2</v>
      </c>
      <c r="B82" s="3" t="s">
        <v>25</v>
      </c>
      <c r="C82" s="12">
        <v>56700</v>
      </c>
      <c r="D82" s="3"/>
    </row>
    <row r="83" spans="1:4">
      <c r="A83" s="6">
        <v>3</v>
      </c>
      <c r="B83" s="3" t="s">
        <v>26</v>
      </c>
      <c r="C83" s="12">
        <v>41930</v>
      </c>
      <c r="D83" s="3"/>
    </row>
    <row r="84" spans="1:4">
      <c r="A84" s="6">
        <v>4</v>
      </c>
      <c r="B84" s="3" t="s">
        <v>27</v>
      </c>
      <c r="C84" s="12">
        <v>202562</v>
      </c>
      <c r="D84" s="3"/>
    </row>
    <row r="85" spans="1:4">
      <c r="A85" s="6">
        <v>5</v>
      </c>
      <c r="B85" s="3" t="s">
        <v>28</v>
      </c>
      <c r="C85" s="12">
        <v>17958</v>
      </c>
      <c r="D85" s="3"/>
    </row>
    <row r="86" spans="1:4">
      <c r="A86" s="6">
        <v>6</v>
      </c>
      <c r="B86" s="3" t="s">
        <v>29</v>
      </c>
      <c r="C86" s="12">
        <v>9600</v>
      </c>
      <c r="D86" s="3"/>
    </row>
    <row r="87" spans="1:4">
      <c r="A87" s="6">
        <v>7</v>
      </c>
      <c r="B87" s="3" t="s">
        <v>87</v>
      </c>
      <c r="C87" s="12">
        <v>16000</v>
      </c>
      <c r="D87" s="3"/>
    </row>
    <row r="88" spans="1:4">
      <c r="A88" s="6">
        <v>8</v>
      </c>
      <c r="B88" s="3" t="s">
        <v>88</v>
      </c>
      <c r="C88" s="12">
        <v>47300</v>
      </c>
      <c r="D88" s="3"/>
    </row>
    <row r="89" spans="1:4">
      <c r="A89" s="6">
        <v>9</v>
      </c>
      <c r="B89" s="3" t="s">
        <v>89</v>
      </c>
      <c r="C89" s="12">
        <v>60683</v>
      </c>
      <c r="D89" s="3"/>
    </row>
    <row r="90" spans="1:4">
      <c r="A90" s="6">
        <v>10</v>
      </c>
      <c r="B90" s="3" t="s">
        <v>90</v>
      </c>
      <c r="C90" s="12">
        <v>41615</v>
      </c>
      <c r="D90" s="3"/>
    </row>
    <row r="91" spans="1:4">
      <c r="A91" s="6">
        <v>11</v>
      </c>
      <c r="B91" s="3" t="s">
        <v>91</v>
      </c>
      <c r="C91" s="12">
        <v>572678.34</v>
      </c>
      <c r="D91" s="3"/>
    </row>
    <row r="92" spans="1:4">
      <c r="A92" s="6"/>
      <c r="B92" s="8" t="s">
        <v>10</v>
      </c>
      <c r="C92" s="7">
        <f>SUM(C81:C91)</f>
        <v>1245548.44</v>
      </c>
      <c r="D92" s="3"/>
    </row>
    <row r="93" spans="1:4" ht="26.25">
      <c r="A93" s="26">
        <v>6</v>
      </c>
      <c r="B93" s="26"/>
      <c r="C93" s="26"/>
      <c r="D93" s="26"/>
    </row>
    <row r="94" spans="1:4" ht="26.25">
      <c r="A94" s="2" t="s">
        <v>30</v>
      </c>
      <c r="B94" s="2"/>
    </row>
    <row r="96" spans="1:4" ht="26.25">
      <c r="A96" s="4" t="s">
        <v>1</v>
      </c>
      <c r="B96" s="4" t="s">
        <v>2</v>
      </c>
      <c r="C96" s="4" t="s">
        <v>3</v>
      </c>
      <c r="D96" s="4" t="s">
        <v>4</v>
      </c>
    </row>
    <row r="97" spans="1:4">
      <c r="A97" s="6">
        <v>1</v>
      </c>
      <c r="B97" s="3" t="s">
        <v>31</v>
      </c>
      <c r="C97" s="12">
        <v>183077.93</v>
      </c>
      <c r="D97" s="3"/>
    </row>
    <row r="98" spans="1:4">
      <c r="A98" s="6">
        <v>2</v>
      </c>
      <c r="B98" s="3" t="s">
        <v>32</v>
      </c>
      <c r="C98" s="12">
        <v>7185.05</v>
      </c>
      <c r="D98" s="3"/>
    </row>
    <row r="99" spans="1:4">
      <c r="A99" s="6">
        <v>3</v>
      </c>
      <c r="B99" s="3" t="s">
        <v>33</v>
      </c>
      <c r="C99" s="12">
        <v>25430.799999999999</v>
      </c>
      <c r="D99" s="3"/>
    </row>
    <row r="100" spans="1:4">
      <c r="A100" s="6">
        <v>4</v>
      </c>
      <c r="B100" s="3" t="s">
        <v>34</v>
      </c>
      <c r="C100" s="12">
        <v>5357</v>
      </c>
      <c r="D100" s="3"/>
    </row>
    <row r="101" spans="1:4">
      <c r="A101" s="6"/>
      <c r="B101" s="8" t="s">
        <v>10</v>
      </c>
      <c r="C101" s="14">
        <f>SUM(C97:C100)</f>
        <v>221050.77999999997</v>
      </c>
      <c r="D101" s="3"/>
    </row>
    <row r="103" spans="1:4" ht="26.25">
      <c r="A103" s="2" t="s">
        <v>35</v>
      </c>
      <c r="B103" s="2"/>
    </row>
    <row r="105" spans="1:4" ht="26.25">
      <c r="A105" s="4" t="s">
        <v>1</v>
      </c>
      <c r="B105" s="4" t="s">
        <v>2</v>
      </c>
      <c r="C105" s="4" t="s">
        <v>3</v>
      </c>
      <c r="D105" s="4" t="s">
        <v>4</v>
      </c>
    </row>
    <row r="106" spans="1:4" ht="26.25">
      <c r="A106" s="6">
        <v>1</v>
      </c>
      <c r="B106" s="19" t="s">
        <v>92</v>
      </c>
      <c r="C106" s="12">
        <v>963000</v>
      </c>
      <c r="D106" s="4"/>
    </row>
    <row r="107" spans="1:4" ht="26.25">
      <c r="A107" s="6">
        <v>2</v>
      </c>
      <c r="B107" s="19" t="s">
        <v>93</v>
      </c>
      <c r="C107" s="12">
        <v>45000</v>
      </c>
      <c r="D107" s="4"/>
    </row>
    <row r="108" spans="1:4">
      <c r="A108" s="6"/>
      <c r="B108" s="8" t="s">
        <v>10</v>
      </c>
      <c r="C108" s="24">
        <f>SUM(C106:C107)</f>
        <v>1008000</v>
      </c>
      <c r="D108" s="3"/>
    </row>
    <row r="110" spans="1:4" ht="26.25">
      <c r="A110" s="2" t="s">
        <v>36</v>
      </c>
      <c r="B110" s="2"/>
    </row>
    <row r="112" spans="1:4" ht="26.25">
      <c r="A112" s="4" t="s">
        <v>1</v>
      </c>
      <c r="B112" s="4" t="s">
        <v>2</v>
      </c>
      <c r="C112" s="4" t="s">
        <v>3</v>
      </c>
      <c r="D112" s="4" t="s">
        <v>4</v>
      </c>
    </row>
    <row r="113" spans="1:4">
      <c r="A113" s="6">
        <v>1</v>
      </c>
      <c r="B113" s="3" t="s">
        <v>51</v>
      </c>
      <c r="C113" s="12">
        <v>31800</v>
      </c>
      <c r="D113" s="3"/>
    </row>
    <row r="114" spans="1:4">
      <c r="A114" s="6">
        <v>2</v>
      </c>
      <c r="B114" s="3" t="s">
        <v>52</v>
      </c>
      <c r="C114" s="12">
        <v>6900</v>
      </c>
      <c r="D114" s="3"/>
    </row>
    <row r="115" spans="1:4">
      <c r="A115" s="6">
        <v>3</v>
      </c>
      <c r="B115" s="3" t="s">
        <v>53</v>
      </c>
      <c r="C115" s="12">
        <v>61690</v>
      </c>
      <c r="D115" s="3"/>
    </row>
    <row r="116" spans="1:4">
      <c r="A116" s="6">
        <v>4</v>
      </c>
      <c r="B116" s="3" t="s">
        <v>54</v>
      </c>
      <c r="C116" s="12">
        <v>17434</v>
      </c>
      <c r="D116" s="3"/>
    </row>
    <row r="117" spans="1:4">
      <c r="A117" s="6">
        <v>5</v>
      </c>
      <c r="B117" s="3" t="s">
        <v>94</v>
      </c>
      <c r="C117" s="12">
        <v>32600</v>
      </c>
      <c r="D117" s="3"/>
    </row>
    <row r="118" spans="1:4">
      <c r="A118" s="6"/>
      <c r="B118" s="8" t="s">
        <v>10</v>
      </c>
      <c r="C118" s="7">
        <f>SUM(C113:C117)</f>
        <v>150424</v>
      </c>
      <c r="D118" s="3"/>
    </row>
    <row r="120" spans="1:4">
      <c r="A120" s="20"/>
      <c r="B120" s="17"/>
      <c r="C120" s="21"/>
      <c r="D120" s="16"/>
    </row>
    <row r="121" spans="1:4">
      <c r="B121" s="9"/>
    </row>
    <row r="122" spans="1:4">
      <c r="B122" s="9"/>
    </row>
    <row r="123" spans="1:4" ht="26.25">
      <c r="A123" s="26">
        <v>7</v>
      </c>
      <c r="B123" s="26"/>
      <c r="C123" s="26"/>
      <c r="D123" s="26"/>
    </row>
    <row r="124" spans="1:4" ht="26.25">
      <c r="A124" s="2" t="s">
        <v>95</v>
      </c>
      <c r="B124" s="2"/>
    </row>
    <row r="126" spans="1:4" ht="26.25">
      <c r="A126" s="4" t="s">
        <v>1</v>
      </c>
      <c r="B126" s="4" t="s">
        <v>2</v>
      </c>
      <c r="C126" s="4" t="s">
        <v>3</v>
      </c>
      <c r="D126" s="4" t="s">
        <v>4</v>
      </c>
    </row>
    <row r="127" spans="1:4">
      <c r="A127" s="6">
        <v>1</v>
      </c>
      <c r="B127" s="3" t="s">
        <v>96</v>
      </c>
      <c r="C127" s="12">
        <v>300000</v>
      </c>
      <c r="D127" s="3"/>
    </row>
    <row r="128" spans="1:4">
      <c r="A128" s="6">
        <v>2</v>
      </c>
      <c r="B128" s="3" t="s">
        <v>97</v>
      </c>
      <c r="C128" s="12">
        <v>130000</v>
      </c>
      <c r="D128" s="3"/>
    </row>
    <row r="129" spans="1:4">
      <c r="A129" s="6">
        <v>3</v>
      </c>
      <c r="B129" s="3" t="s">
        <v>98</v>
      </c>
      <c r="C129" s="12">
        <v>346500</v>
      </c>
      <c r="D129" s="3"/>
    </row>
    <row r="130" spans="1:4">
      <c r="A130" s="6">
        <v>4</v>
      </c>
      <c r="B130" s="3" t="s">
        <v>99</v>
      </c>
      <c r="C130" s="12">
        <v>710000</v>
      </c>
      <c r="D130" s="3"/>
    </row>
    <row r="131" spans="1:4">
      <c r="A131" s="6">
        <v>5</v>
      </c>
      <c r="B131" s="3" t="s">
        <v>100</v>
      </c>
      <c r="C131" s="12">
        <v>347000</v>
      </c>
      <c r="D131" s="3"/>
    </row>
    <row r="132" spans="1:4">
      <c r="A132" s="6">
        <v>6</v>
      </c>
      <c r="B132" s="3" t="s">
        <v>101</v>
      </c>
      <c r="C132" s="12">
        <v>111000</v>
      </c>
      <c r="D132" s="3"/>
    </row>
    <row r="133" spans="1:4">
      <c r="A133" s="6">
        <v>7</v>
      </c>
      <c r="B133" s="3" t="s">
        <v>102</v>
      </c>
      <c r="C133" s="12">
        <v>162100</v>
      </c>
      <c r="D133" s="3"/>
    </row>
    <row r="134" spans="1:4">
      <c r="A134" s="6"/>
      <c r="B134" s="8" t="s">
        <v>10</v>
      </c>
      <c r="C134" s="7">
        <f>SUM(C127:C133)</f>
        <v>2106600</v>
      </c>
      <c r="D134" s="3"/>
    </row>
    <row r="136" spans="1:4" ht="26.25">
      <c r="A136" s="2" t="s">
        <v>103</v>
      </c>
      <c r="B136" s="2"/>
    </row>
    <row r="138" spans="1:4" ht="26.25">
      <c r="A138" s="4" t="s">
        <v>1</v>
      </c>
      <c r="B138" s="4" t="s">
        <v>2</v>
      </c>
      <c r="C138" s="4" t="s">
        <v>3</v>
      </c>
      <c r="D138" s="4" t="s">
        <v>4</v>
      </c>
    </row>
    <row r="139" spans="1:4">
      <c r="A139" s="6">
        <v>1</v>
      </c>
      <c r="B139" s="3" t="s">
        <v>104</v>
      </c>
      <c r="C139" s="12">
        <v>94699</v>
      </c>
      <c r="D139" s="3"/>
    </row>
    <row r="140" spans="1:4">
      <c r="A140" s="6">
        <v>2</v>
      </c>
      <c r="B140" s="3" t="s">
        <v>105</v>
      </c>
      <c r="C140" s="12">
        <v>297000</v>
      </c>
      <c r="D140" s="3"/>
    </row>
    <row r="141" spans="1:4">
      <c r="A141" s="6">
        <v>3</v>
      </c>
      <c r="B141" s="3" t="s">
        <v>106</v>
      </c>
      <c r="C141" s="12">
        <v>100000</v>
      </c>
      <c r="D141" s="3"/>
    </row>
    <row r="142" spans="1:4">
      <c r="A142" s="6">
        <v>4</v>
      </c>
      <c r="B142" s="3" t="s">
        <v>107</v>
      </c>
      <c r="C142" s="12">
        <v>10000</v>
      </c>
      <c r="D142" s="3"/>
    </row>
    <row r="143" spans="1:4">
      <c r="A143" s="6">
        <v>5</v>
      </c>
      <c r="B143" s="3" t="s">
        <v>108</v>
      </c>
      <c r="C143" s="12">
        <v>150000</v>
      </c>
      <c r="D143" s="3"/>
    </row>
    <row r="144" spans="1:4">
      <c r="A144" s="6">
        <v>6</v>
      </c>
      <c r="B144" s="3" t="s">
        <v>109</v>
      </c>
      <c r="C144" s="12">
        <v>467500</v>
      </c>
      <c r="D144" s="3"/>
    </row>
    <row r="145" spans="1:4">
      <c r="A145" s="6">
        <v>7</v>
      </c>
      <c r="B145" s="3" t="s">
        <v>110</v>
      </c>
      <c r="C145" s="12">
        <v>6525900</v>
      </c>
      <c r="D145" s="3"/>
    </row>
    <row r="146" spans="1:4">
      <c r="A146" s="6">
        <v>8</v>
      </c>
      <c r="B146" s="3" t="s">
        <v>111</v>
      </c>
      <c r="C146" s="12">
        <v>2468000</v>
      </c>
      <c r="D146" s="3"/>
    </row>
    <row r="147" spans="1:4">
      <c r="A147" s="6"/>
      <c r="B147" s="8" t="s">
        <v>10</v>
      </c>
      <c r="C147" s="7">
        <f>SUM(C139:C146)</f>
        <v>10113099</v>
      </c>
      <c r="D147" s="3"/>
    </row>
  </sheetData>
  <mergeCells count="5">
    <mergeCell ref="A1:D1"/>
    <mergeCell ref="A31:D31"/>
    <mergeCell ref="A62:D62"/>
    <mergeCell ref="A93:D93"/>
    <mergeCell ref="A123:D123"/>
  </mergeCells>
  <pageMargins left="0.9055118110236221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com004</dc:creator>
  <cp:lastModifiedBy>com004</cp:lastModifiedBy>
  <cp:lastPrinted>2017-12-07T03:03:45Z</cp:lastPrinted>
  <dcterms:created xsi:type="dcterms:W3CDTF">2014-12-08T08:02:54Z</dcterms:created>
  <dcterms:modified xsi:type="dcterms:W3CDTF">2017-12-07T03:06:08Z</dcterms:modified>
</cp:coreProperties>
</file>